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1" i="1" l="1"/>
  <c r="E11" i="1"/>
  <c r="F11" i="1"/>
  <c r="G11" i="1"/>
  <c r="B14" i="1"/>
  <c r="H11" i="1"/>
  <c r="K11" i="1"/>
  <c r="I11" i="1"/>
</calcChain>
</file>

<file path=xl/sharedStrings.xml><?xml version="1.0" encoding="utf-8"?>
<sst xmlns="http://schemas.openxmlformats.org/spreadsheetml/2006/main" count="17" uniqueCount="17">
  <si>
    <t>N</t>
  </si>
  <si>
    <t>Proportions</t>
  </si>
  <si>
    <t>p-hat</t>
  </si>
  <si>
    <t>q-hat</t>
  </si>
  <si>
    <t>std. error</t>
  </si>
  <si>
    <t>z-value</t>
  </si>
  <si>
    <t>p1</t>
  </si>
  <si>
    <t>p2</t>
  </si>
  <si>
    <t># of comparisons</t>
  </si>
  <si>
    <t xml:space="preserve">Unadjusted Result = </t>
  </si>
  <si>
    <t>Exploring PubMed as a reliable resource for scholarly communications services</t>
  </si>
  <si>
    <t>Peace Ossom Williamson, MLS, MS, AHIP; Christian I. J. Minter, MSLIS</t>
  </si>
  <si>
    <t>APPENDIX: Formulas used by the authors to perform their statistical analyses</t>
  </si>
  <si>
    <r>
      <t xml:space="preserve">Bonferroni corrected </t>
    </r>
    <r>
      <rPr>
        <b/>
        <i/>
        <sz val="21"/>
        <color theme="1"/>
        <rFont val="Calibri"/>
        <family val="2"/>
        <scheme val="minor"/>
      </rPr>
      <t>p</t>
    </r>
    <r>
      <rPr>
        <b/>
        <sz val="21"/>
        <color theme="1"/>
        <rFont val="Calibri"/>
        <family val="2"/>
        <scheme val="minor"/>
      </rPr>
      <t xml:space="preserve"> value</t>
    </r>
  </si>
  <si>
    <r>
      <t>Comparing proportions (</t>
    </r>
    <r>
      <rPr>
        <b/>
        <i/>
        <sz val="24"/>
        <color theme="1"/>
        <rFont val="Calibri"/>
        <family val="2"/>
        <scheme val="minor"/>
      </rPr>
      <t>z</t>
    </r>
    <r>
      <rPr>
        <b/>
        <sz val="24"/>
        <color theme="1"/>
        <rFont val="Calibri"/>
        <family val="2"/>
        <scheme val="minor"/>
      </rPr>
      <t>-test)</t>
    </r>
  </si>
  <si>
    <r>
      <t xml:space="preserve">*** </t>
    </r>
    <r>
      <rPr>
        <i/>
        <sz val="21"/>
        <color theme="1"/>
        <rFont val="Calibri"/>
        <family val="2"/>
        <scheme val="minor"/>
      </rPr>
      <t>p</t>
    </r>
    <r>
      <rPr>
        <sz val="21"/>
        <color theme="1"/>
        <rFont val="Calibri"/>
        <family val="2"/>
        <scheme val="minor"/>
      </rPr>
      <t xml:space="preserve">&lt;0.01, ** </t>
    </r>
    <r>
      <rPr>
        <i/>
        <sz val="21"/>
        <color theme="1"/>
        <rFont val="Calibri"/>
        <family val="2"/>
        <scheme val="minor"/>
      </rPr>
      <t>p</t>
    </r>
    <r>
      <rPr>
        <sz val="21"/>
        <color theme="1"/>
        <rFont val="Calibri"/>
        <family val="2"/>
        <scheme val="minor"/>
      </rPr>
      <t xml:space="preserve">&lt;0.05, * </t>
    </r>
    <r>
      <rPr>
        <i/>
        <sz val="21"/>
        <color theme="1"/>
        <rFont val="Calibri"/>
        <family val="2"/>
        <scheme val="minor"/>
      </rPr>
      <t>p</t>
    </r>
    <r>
      <rPr>
        <sz val="21"/>
        <color theme="1"/>
        <rFont val="Calibri"/>
        <family val="2"/>
        <scheme val="minor"/>
      </rPr>
      <t>&lt;0.1</t>
    </r>
  </si>
  <si>
    <t>Note: User inputs the proportions, sample sizes (n), and # of comparisons. The #DIV/0! errors will then be corrected.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</si>
</sst>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2" x14ac:knownFonts="1">
    <font>
      <sz val="11"/>
      <color theme="1"/>
      <name val="Calibri"/>
      <family val="2"/>
      <scheme val="minor"/>
    </font>
    <font>
      <sz val="21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b/>
      <sz val="21"/>
      <color rgb="FFC0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Franklin Gothic Medium"/>
      <family val="2"/>
    </font>
    <font>
      <b/>
      <i/>
      <sz val="21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i/>
      <sz val="21"/>
      <color theme="1"/>
      <name val="Calibri"/>
      <family val="2"/>
      <scheme val="minor"/>
    </font>
    <font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left"/>
    </xf>
    <xf numFmtId="165" fontId="1" fillId="0" borderId="1" xfId="0" applyNumberFormat="1" applyFont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1" fillId="3" borderId="0" xfId="0" applyFont="1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165" fontId="1" fillId="0" borderId="0" xfId="0" applyNumberFormat="1" applyFont="1"/>
    <xf numFmtId="0" fontId="5" fillId="0" borderId="0" xfId="0" applyFont="1"/>
    <xf numFmtId="0" fontId="6" fillId="0" borderId="0" xfId="0" applyFont="1"/>
    <xf numFmtId="0" fontId="0" fillId="0" borderId="0" xfId="0" applyFont="1"/>
    <xf numFmtId="0" fontId="7" fillId="0" borderId="0" xfId="0" applyFont="1" applyFill="1" applyAlignment="1">
      <alignment horizontal="left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80" zoomScaleNormal="80" zoomScalePageLayoutView="90" workbookViewId="0">
      <selection activeCell="B22" sqref="B22"/>
    </sheetView>
  </sheetViews>
  <sheetFormatPr defaultRowHeight="27.75" x14ac:dyDescent="0.45"/>
  <cols>
    <col min="1" max="1" width="34" style="1" customWidth="1"/>
    <col min="2" max="2" width="22.5703125" style="1" customWidth="1"/>
    <col min="3" max="3" width="32.7109375" style="1" customWidth="1"/>
    <col min="4" max="4" width="16" style="1" customWidth="1"/>
    <col min="5" max="5" width="37.28515625" style="1" customWidth="1"/>
    <col min="6" max="6" width="23.5703125" style="1" customWidth="1"/>
    <col min="7" max="7" width="14.5703125" style="1" bestFit="1" customWidth="1"/>
    <col min="8" max="8" width="21.85546875" style="1" bestFit="1" customWidth="1"/>
    <col min="9" max="9" width="14.5703125" style="1" bestFit="1" customWidth="1"/>
    <col min="10" max="10" width="31.7109375" style="1" customWidth="1"/>
    <col min="11" max="11" width="21.28515625" style="1" customWidth="1"/>
    <col min="12" max="16384" width="9.140625" style="1"/>
  </cols>
  <sheetData>
    <row r="1" spans="1:11" s="15" customFormat="1" ht="15" x14ac:dyDescent="0.25">
      <c r="A1" s="14" t="s">
        <v>10</v>
      </c>
    </row>
    <row r="2" spans="1:11" s="15" customFormat="1" ht="15" x14ac:dyDescent="0.25">
      <c r="A2" s="15" t="s">
        <v>11</v>
      </c>
    </row>
    <row r="3" spans="1:11" s="15" customFormat="1" ht="15.75" x14ac:dyDescent="0.3">
      <c r="A3" s="16" t="s">
        <v>12</v>
      </c>
    </row>
    <row r="4" spans="1:11" s="15" customFormat="1" ht="15" x14ac:dyDescent="0.25"/>
    <row r="5" spans="1:11" s="15" customFormat="1" ht="26.25" x14ac:dyDescent="0.4">
      <c r="A5" s="17" t="s">
        <v>16</v>
      </c>
    </row>
    <row r="6" spans="1:11" s="15" customFormat="1" ht="15" x14ac:dyDescent="0.25"/>
    <row r="7" spans="1:11" x14ac:dyDescent="0.4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1" ht="31.5" x14ac:dyDescent="0.5">
      <c r="C8" s="10"/>
      <c r="D8" s="11" t="s">
        <v>14</v>
      </c>
      <c r="E8" s="10"/>
    </row>
    <row r="10" spans="1:11" s="3" customFormat="1" x14ac:dyDescent="0.45">
      <c r="B10" s="3" t="s">
        <v>1</v>
      </c>
      <c r="C10" s="3" t="s">
        <v>0</v>
      </c>
      <c r="D10" s="3" t="s">
        <v>2</v>
      </c>
      <c r="E10" s="3" t="s">
        <v>3</v>
      </c>
      <c r="F10" s="3" t="s">
        <v>4</v>
      </c>
      <c r="G10" s="3" t="s">
        <v>5</v>
      </c>
      <c r="J10" s="3" t="s">
        <v>8</v>
      </c>
      <c r="K10" s="3" t="s">
        <v>13</v>
      </c>
    </row>
    <row r="11" spans="1:11" x14ac:dyDescent="0.45">
      <c r="A11" s="7" t="s">
        <v>6</v>
      </c>
      <c r="B11" s="9"/>
      <c r="C11" s="9"/>
      <c r="D11" s="2" t="e">
        <f>+((B11*C11)+(B12*C12))/(C11+C12)</f>
        <v>#DIV/0!</v>
      </c>
      <c r="E11" s="2" t="e">
        <f>1-D11</f>
        <v>#DIV/0!</v>
      </c>
      <c r="F11" s="2" t="e">
        <f>+SQRT((D11*E11)*(C11+C12)/(C11*C12))</f>
        <v>#DIV/0!</v>
      </c>
      <c r="G11" s="2" t="e">
        <f>+(B11-B12)/F11</f>
        <v>#DIV/0!</v>
      </c>
      <c r="H11" s="6" t="e">
        <f>+TDIST(ABS(G11),C11-1,2)</f>
        <v>#DIV/0!</v>
      </c>
      <c r="I11" s="1" t="e">
        <f>IF(ABS(G11)&gt;2.58,+REPT("*",3),IF(ABS(G11)&gt;1.96,REPT("*",2),IF(ABS(G11)&gt;1.68,REPT("*",1),"")))</f>
        <v>#DIV/0!</v>
      </c>
      <c r="J11" s="9"/>
      <c r="K11" s="12" t="e">
        <f>H11 * J11</f>
        <v>#DIV/0!</v>
      </c>
    </row>
    <row r="12" spans="1:11" x14ac:dyDescent="0.45">
      <c r="A12" s="7" t="s">
        <v>7</v>
      </c>
      <c r="B12" s="9"/>
      <c r="C12" s="9"/>
      <c r="G12" s="7"/>
    </row>
    <row r="14" spans="1:11" x14ac:dyDescent="0.45">
      <c r="A14" s="1" t="s">
        <v>9</v>
      </c>
      <c r="B14" s="8" t="e">
        <f>IF(ABS(G11)&gt;2.58,+REPT("Proportions significantly different at 99%",1),IF(ABS(G11)&gt;1.96,REPT("Proportions significantly different at 95%",1),IF(ABS(G11)&gt;1.68,REPT("Proportions significantly different at 90%",1),"Proportions are not significantly different")))</f>
        <v>#DIV/0!</v>
      </c>
    </row>
    <row r="15" spans="1:11" x14ac:dyDescent="0.45">
      <c r="B15" s="8"/>
    </row>
    <row r="16" spans="1:11" x14ac:dyDescent="0.45">
      <c r="A16" s="5" t="s">
        <v>15</v>
      </c>
    </row>
    <row r="18" spans="1:1" x14ac:dyDescent="0.45">
      <c r="A18" s="13"/>
    </row>
  </sheetData>
  <pageMargins left="0.7" right="0.7" top="1.25" bottom="0.75" header="0.3" footer="0.3"/>
  <pageSetup orientation="landscape" r:id="rId1"/>
  <headerFooter>
    <oddHeader>&amp;L&amp;G&amp;C&amp;G&amp;RSupplemental content to
J Med Libr Assoc. Jan;107(1):dx.doi.org/10.5195/jmla.2019.433
www.jmla.mlanet.org
© Ossom Williamson, Minter 2019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Princeton University Library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otorres</dc:creator>
  <cp:lastModifiedBy>Dell17-2</cp:lastModifiedBy>
  <cp:lastPrinted>2018-11-01T15:39:02Z</cp:lastPrinted>
  <dcterms:created xsi:type="dcterms:W3CDTF">2010-03-25T14:31:57Z</dcterms:created>
  <dcterms:modified xsi:type="dcterms:W3CDTF">2018-12-11T16:03:46Z</dcterms:modified>
</cp:coreProperties>
</file>